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G106"/>
  <c r="G105" s="1"/>
  <c r="K105"/>
  <c r="J105"/>
  <c r="I105"/>
  <c r="I118" s="1"/>
  <c r="I121" s="1"/>
  <c r="H105"/>
  <c r="H118" s="1"/>
  <c r="H121" s="1"/>
  <c r="F105"/>
  <c r="F118" s="1"/>
  <c r="F121" s="1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I55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H28"/>
  <c r="H55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I90" l="1"/>
  <c r="H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<sst xmlns="http://schemas.openxmlformats.org/spreadsheetml/2006/main" count="353" uniqueCount="227">
  <si>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</si>
  <si>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</si>
  <si>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</si>
  <si>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</si>
  <si>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</si>
  <si>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</si>
  <si>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</si>
  <si>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</si>
  <si>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</si>
  <si>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</si>
  <si>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</si>
  <si>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</si>
  <si>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</si>
  <si>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</si>
  <si>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</si>
  <si>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</si>
  <si>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</si>
  <si>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85.13</t>
  </si>
  <si>
    <t>Учреждение</t>
  </si>
  <si>
    <t>по ОКПО</t>
  </si>
  <si>
    <t>41895871</t>
  </si>
  <si>
    <t>3</t>
  </si>
  <si>
    <t>VID</t>
  </si>
  <si>
    <t>Муниципальное бюджетное общеобразовательное учреждение  "Основная общеобразовательная Крутовская школа"</t>
  </si>
  <si>
    <t>ИНН</t>
  </si>
  <si>
    <t>3128003280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</si>
  <si>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</si>
  <si>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</si>
  <si>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</si>
  <si>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</si>
  <si>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</si>
  <si>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14740000246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</si>
  <si>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</si>
  <si>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</si>
  <si>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</si>
  <si>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</si>
  <si>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</si>
  <si>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</si>
  <si>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</si>
  <si>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</si>
  <si>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</si>
  <si>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</si>
  <si>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</si>
  <si>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</si>
  <si>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</si>
  <si>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</si>
  <si>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</si>
  <si>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</si>
  <si>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</si>
  <si>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</si>
  <si>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</si>
  <si>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</si>
  <si>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</si>
  <si>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</si>
  <si>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</si>
  <si>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</si>
  <si>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</si>
  <si>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</si>
  <si>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</si>
  <si>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</si>
  <si>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</si>
  <si>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</si>
  <si>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</si>
  <si>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</si>
  <si>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</si>
  <si>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</si>
  <si>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</si>
  <si>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</si>
  <si>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</si>
  <si>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</si>
  <si>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</si>
  <si>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</si>
  <si>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</si>
  <si>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</si>
  <si>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</si>
  <si>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</si>
  <si>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</si>
  <si>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</si>
  <si>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</si>
  <si>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</si>
  <si>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</si>
  <si>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</si>
  <si>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</si>
  <si>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</si>
  <si>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</si>
  <si>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</si>
  <si>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</si>
  <si>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</si>
  <si>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</si>
  <si>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</si>
  <si>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</si>
  <si>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</si>
  <si>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</si>
  <si>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</si>
  <si>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</si>
  <si>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</si>
  <si>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</si>
  <si>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</si>
  <si>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</si>
  <si>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</si>
  <si>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</si>
  <si>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</si>
  <si>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</si>
  <si>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</si>
  <si>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</si>
  <si>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</si>
  <si>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</si>
  <si>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</si>
  <si>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</si>
  <si>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</si>
  <si>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</si>
  <si>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</si>
  <si>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</si>
  <si>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</si>
  <si>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</si>
  <si>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</si>
  <si>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</si>
  <si>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</si>
  <si>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</si>
  <si>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</si>
  <si>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</si>
  <si>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</si>
  <si>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</si>
  <si>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</si>
  <si>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</si>
  <si>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</si>
  <si>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</si>
  <si>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</si>
  <si>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</si>
  <si>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</si>
  <si>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</si>
  <si>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</si>
  <si>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</si>
  <si>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</si>
  <si>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</si>
  <si>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</si>
  <si>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</si>
  <si>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</si>
  <si>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</si>
  <si>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</si>
  <si>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</si>
  <si>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</si>
  <si>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</si>
  <si>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</si>
  <si>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</si>
  <si>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</si>
  <si>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</si>
  <si>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</si>
  <si>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</si>
  <si>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</si>
  <si>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</si>
  <si>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</si>
  <si>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</si>
  <si>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</si>
  <si>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</si>
  <si>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</si>
  <si>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</si>
  <si>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</si>
  <si>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</si>
  <si>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</si>
  <si>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</si>
  <si>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</si>
  <si>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</si>
  <si>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</si>
  <si>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</si>
  <si>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</si>
  <si>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</si>
  <si>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</si>
  <si>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</si>
  <si>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</si>
  <si>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</si>
  <si>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</si>
  <si>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</si>
  <si>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</si>
  <si>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</si>
  <si>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</si>
  <si>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</si>
  <si>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</si>
  <si>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</si>
  <si>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</si>
  <si>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</si>
  <si>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</si>
  <si>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</si>
  <si>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</si>
  <si>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</si>
  <si>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</si>
  <si>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</si>
  <si>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</si>
  <si>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</si>
  <si>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</si>
  <si>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</si>
  <si>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</si>
  <si>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</si>
  <si>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</si>
  <si>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</si>
  <si>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</si>
  <si>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</si>
  <si>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</si>
  <si>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Мыцын Г.П.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</si>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</sst>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F34" sqref="F34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16664057.67</v>
      </c>
      <c r="F24" s="53">
        <v>178268.97</v>
      </c>
      <c r="G24" s="54">
        <f>D24+E24+F24</f>
        <v>16842326.640000001</v>
      </c>
      <c r="H24" s="52">
        <v>0</v>
      </c>
      <c r="I24" s="53">
        <v>21989398.969999999</v>
      </c>
      <c r="J24" s="53">
        <v>148673.47</v>
      </c>
      <c r="K24" s="55">
        <f>H24+I24+J24</f>
        <v>22138072.439999998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8580912.9900000002</v>
      </c>
      <c r="F25" s="53">
        <v>178268.97</v>
      </c>
      <c r="G25" s="54">
        <f>D25+E25+F25</f>
        <v>8759181.9600000009</v>
      </c>
      <c r="H25" s="53">
        <v>0</v>
      </c>
      <c r="I25" s="53">
        <v>9850717.9700000007</v>
      </c>
      <c r="J25" s="53">
        <v>148673.47</v>
      </c>
      <c r="K25" s="55">
        <f>H25+I25+J25</f>
        <v>9999391.4400000013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8580912.9900000002</v>
      </c>
      <c r="F26" s="164">
        <v>178268.97</v>
      </c>
      <c r="G26" s="174">
        <f>D26+E26+F26</f>
        <v>8759181.9600000009</v>
      </c>
      <c r="H26" s="164">
        <v>0</v>
      </c>
      <c r="I26" s="164">
        <v>9850717.9700000007</v>
      </c>
      <c r="J26" s="164">
        <v>148673.47</v>
      </c>
      <c r="K26" s="166">
        <f>H26+I26+J26</f>
        <v>9999391.4400000013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8083144.6799999997</v>
      </c>
      <c r="F28" s="60">
        <f t="shared" si="0"/>
        <v>0</v>
      </c>
      <c r="G28" s="60">
        <f t="shared" si="0"/>
        <v>8083144.6799999997</v>
      </c>
      <c r="H28" s="60">
        <f t="shared" si="0"/>
        <v>0</v>
      </c>
      <c r="I28" s="60">
        <f t="shared" si="0"/>
        <v>12138680.999999998</v>
      </c>
      <c r="J28" s="60">
        <f t="shared" si="0"/>
        <v>0</v>
      </c>
      <c r="K28" s="61">
        <f t="shared" si="0"/>
        <v>12138680.999999996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5518929.6399999997</v>
      </c>
      <c r="F34" s="63">
        <v>0</v>
      </c>
      <c r="G34" s="64">
        <f>D34+E34+F34</f>
        <v>5518929.6399999997</v>
      </c>
      <c r="H34" s="52">
        <v>0</v>
      </c>
      <c r="I34" s="63">
        <v>6015611.8399999999</v>
      </c>
      <c r="J34" s="63">
        <v>0</v>
      </c>
      <c r="K34" s="65">
        <f>H34+I34+J34</f>
        <v>6015611.8399999999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62730.53</v>
      </c>
      <c r="F35" s="63">
        <v>12590.2</v>
      </c>
      <c r="G35" s="64">
        <f>D35+E35+F35</f>
        <v>75320.73</v>
      </c>
      <c r="H35" s="53">
        <v>0</v>
      </c>
      <c r="I35" s="63">
        <v>58951.63</v>
      </c>
      <c r="J35" s="63">
        <v>8710.2000000000007</v>
      </c>
      <c r="K35" s="65">
        <f>H35+I35+J35</f>
        <v>67661.83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13664804.85</v>
      </c>
      <c r="F55" s="82">
        <f t="shared" si="2"/>
        <v>12590.2</v>
      </c>
      <c r="G55" s="82">
        <f t="shared" si="2"/>
        <v>13677395.050000001</v>
      </c>
      <c r="H55" s="82">
        <f t="shared" si="2"/>
        <v>0</v>
      </c>
      <c r="I55" s="82">
        <f t="shared" si="2"/>
        <v>18213244.469999995</v>
      </c>
      <c r="J55" s="82">
        <f t="shared" si="2"/>
        <v>8710.2000000000007</v>
      </c>
      <c r="K55" s="83">
        <f t="shared" si="2"/>
        <v>18221954.669999994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18121.669999999998</v>
      </c>
      <c r="G57" s="60">
        <f t="shared" si="3"/>
        <v>18121.669999999998</v>
      </c>
      <c r="H57" s="60">
        <f t="shared" si="3"/>
        <v>0</v>
      </c>
      <c r="I57" s="60">
        <f t="shared" si="3"/>
        <v>6444</v>
      </c>
      <c r="J57" s="60">
        <f t="shared" si="3"/>
        <v>35146.21</v>
      </c>
      <c r="K57" s="88">
        <f t="shared" si="3"/>
        <v>41590.21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18121.669999999998</v>
      </c>
      <c r="G58" s="174">
        <f>D58+E58+F58</f>
        <v>18121.669999999998</v>
      </c>
      <c r="H58" s="164">
        <v>0</v>
      </c>
      <c r="I58" s="164">
        <v>6444</v>
      </c>
      <c r="J58" s="164">
        <v>35146.21</v>
      </c>
      <c r="K58" s="166">
        <f>H58+I58+J58</f>
        <v>41590.21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1065219.97</v>
      </c>
      <c r="E70" s="63">
        <v>40359776.609999999</v>
      </c>
      <c r="F70" s="63">
        <v>0</v>
      </c>
      <c r="G70" s="64">
        <f>D70+E70+F70</f>
        <v>41424996.579999998</v>
      </c>
      <c r="H70" s="53">
        <v>740040</v>
      </c>
      <c r="I70" s="63">
        <v>26027557.969999999</v>
      </c>
      <c r="J70" s="75">
        <v>0</v>
      </c>
      <c r="K70" s="55">
        <f>H70+I70+J70</f>
        <v>26767597.969999999</v>
      </c>
      <c r="L70" s="33"/>
      <c r="M70" s="33"/>
    </row>
    <row r="71" spans="2:13">
      <c r="B71" s="57" t="s">
        <v>77</v>
      </c>
      <c r="C71" s="172" t="s">
        <v>136</v>
      </c>
      <c r="D71" s="164">
        <v>322047</v>
      </c>
      <c r="E71" s="164">
        <v>14118269</v>
      </c>
      <c r="F71" s="164"/>
      <c r="G71" s="174">
        <f>D71+E71+F71</f>
        <v>14440316</v>
      </c>
      <c r="H71" s="164">
        <v>370020</v>
      </c>
      <c r="I71" s="164">
        <v>13064186</v>
      </c>
      <c r="J71" s="164"/>
      <c r="K71" s="166">
        <f>H71+I71+J71</f>
        <v>13434206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2542.11</v>
      </c>
      <c r="J73" s="53">
        <v>0</v>
      </c>
      <c r="K73" s="65">
        <f>H73+I73+J73</f>
        <v>2542.11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1065219.97</v>
      </c>
      <c r="E89" s="100">
        <f t="shared" si="4"/>
        <v>40359776.609999999</v>
      </c>
      <c r="F89" s="100">
        <f t="shared" si="4"/>
        <v>18121.669999999998</v>
      </c>
      <c r="G89" s="100">
        <f t="shared" si="4"/>
        <v>41443118.25</v>
      </c>
      <c r="H89" s="100">
        <f t="shared" si="4"/>
        <v>740040</v>
      </c>
      <c r="I89" s="100">
        <f t="shared" si="4"/>
        <v>26036544.079999998</v>
      </c>
      <c r="J89" s="100">
        <f t="shared" si="4"/>
        <v>35146.21</v>
      </c>
      <c r="K89" s="101">
        <f t="shared" si="4"/>
        <v>26811730.289999999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1065219.97</v>
      </c>
      <c r="E90" s="103">
        <f t="shared" si="5"/>
        <v>54024581.460000001</v>
      </c>
      <c r="F90" s="103">
        <f t="shared" si="5"/>
        <v>30711.87</v>
      </c>
      <c r="G90" s="103">
        <f t="shared" si="5"/>
        <v>55120513.299999997</v>
      </c>
      <c r="H90" s="103">
        <f t="shared" si="5"/>
        <v>740040</v>
      </c>
      <c r="I90" s="103">
        <f t="shared" si="5"/>
        <v>44249788.549999997</v>
      </c>
      <c r="J90" s="103">
        <f t="shared" si="5"/>
        <v>43856.41</v>
      </c>
      <c r="K90" s="104">
        <f t="shared" si="5"/>
        <v>45033684.959999993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12.43</v>
      </c>
      <c r="E101" s="63">
        <v>35712.43</v>
      </c>
      <c r="F101" s="63">
        <v>0</v>
      </c>
      <c r="G101" s="64">
        <f>D101+E101+F101</f>
        <v>35724.86</v>
      </c>
      <c r="H101" s="63">
        <v>0</v>
      </c>
      <c r="I101" s="63">
        <v>80069.66</v>
      </c>
      <c r="J101" s="63">
        <v>0</v>
      </c>
      <c r="K101" s="55">
        <f>H101+I101+J101</f>
        <v>80069.66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15361.86</v>
      </c>
      <c r="G105" s="60">
        <f>G106+G108+G109+G110+G111</f>
        <v>15361.86</v>
      </c>
      <c r="H105" s="60">
        <f>H108+H109+H110+H111</f>
        <v>0</v>
      </c>
      <c r="I105" s="60">
        <f>I108+I109+I110+I111</f>
        <v>0</v>
      </c>
      <c r="J105" s="60">
        <f>J106+J108+J109+J110+J111</f>
        <v>32183.4</v>
      </c>
      <c r="K105" s="61">
        <f>K106+K108+K109+K110+K111</f>
        <v>32183.4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15361.86</v>
      </c>
      <c r="G106" s="174">
        <f>F106</f>
        <v>15361.86</v>
      </c>
      <c r="H106" s="170" t="s">
        <v>169</v>
      </c>
      <c r="I106" s="170" t="s">
        <v>169</v>
      </c>
      <c r="J106" s="164">
        <v>32183.4</v>
      </c>
      <c r="K106" s="166">
        <f>J106</f>
        <v>32183.4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0</v>
      </c>
      <c r="G112" s="64">
        <f t="shared" si="6"/>
        <v>0</v>
      </c>
      <c r="H112" s="63">
        <v>0</v>
      </c>
      <c r="I112" s="63">
        <v>0</v>
      </c>
      <c r="J112" s="63">
        <v>558</v>
      </c>
      <c r="K112" s="55">
        <f t="shared" si="7"/>
        <v>558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18920713.989999998</v>
      </c>
      <c r="F115" s="75">
        <v>0</v>
      </c>
      <c r="G115" s="64">
        <f>D115+E115+F115</f>
        <v>18920713.989999998</v>
      </c>
      <c r="H115" s="111">
        <v>0</v>
      </c>
      <c r="I115" s="75">
        <v>19318179.949999999</v>
      </c>
      <c r="J115" s="75">
        <v>0</v>
      </c>
      <c r="K115" s="55">
        <f>H115+I115+J115</f>
        <v>19318179.949999999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1065207.54</v>
      </c>
      <c r="E116" s="53">
        <v>40359776.609999999</v>
      </c>
      <c r="F116" s="53">
        <v>0</v>
      </c>
      <c r="G116" s="64">
        <f>D116+E116+F116</f>
        <v>41424984.149999999</v>
      </c>
      <c r="H116" s="53">
        <v>740040</v>
      </c>
      <c r="I116" s="53">
        <v>26027557.969999999</v>
      </c>
      <c r="J116" s="53">
        <v>0</v>
      </c>
      <c r="K116" s="55">
        <f>H116+I116+J116</f>
        <v>26767597.969999999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520847.84</v>
      </c>
      <c r="F117" s="53">
        <v>0</v>
      </c>
      <c r="G117" s="64">
        <f>D117+E117+F117</f>
        <v>520847.84</v>
      </c>
      <c r="H117" s="53">
        <v>0</v>
      </c>
      <c r="I117" s="53">
        <v>356590.82</v>
      </c>
      <c r="J117" s="53">
        <v>0</v>
      </c>
      <c r="K117" s="55">
        <f>H117+I117+J117</f>
        <v>356590.82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1065219.97</v>
      </c>
      <c r="E118" s="113">
        <f t="shared" si="8"/>
        <v>59837050.870000005</v>
      </c>
      <c r="F118" s="113">
        <f t="shared" si="8"/>
        <v>15361.86</v>
      </c>
      <c r="G118" s="113">
        <f t="shared" si="8"/>
        <v>60917632.700000003</v>
      </c>
      <c r="H118" s="113">
        <f t="shared" si="8"/>
        <v>740040</v>
      </c>
      <c r="I118" s="113">
        <f t="shared" si="8"/>
        <v>45782398.399999999</v>
      </c>
      <c r="J118" s="113">
        <f t="shared" si="8"/>
        <v>32741.4</v>
      </c>
      <c r="K118" s="114">
        <f t="shared" si="8"/>
        <v>46555179.799999997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-5812469.4100000001</v>
      </c>
      <c r="F120" s="53">
        <v>15350.01</v>
      </c>
      <c r="G120" s="54">
        <f>D120+E120+F120</f>
        <v>-5797119.4000000004</v>
      </c>
      <c r="H120" s="53">
        <v>0</v>
      </c>
      <c r="I120" s="53">
        <v>-1532609.85</v>
      </c>
      <c r="J120" s="53">
        <v>11115.01</v>
      </c>
      <c r="K120" s="55">
        <f>H120+I120+J120</f>
        <v>-1521494.84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1065219.97</v>
      </c>
      <c r="E121" s="120">
        <f t="shared" si="9"/>
        <v>54024581.460000008</v>
      </c>
      <c r="F121" s="120">
        <f t="shared" si="9"/>
        <v>30711.870000000003</v>
      </c>
      <c r="G121" s="120">
        <f t="shared" si="9"/>
        <v>55120513.300000004</v>
      </c>
      <c r="H121" s="120">
        <f t="shared" si="9"/>
        <v>740040</v>
      </c>
      <c r="I121" s="120">
        <f t="shared" si="9"/>
        <v>44249788.549999997</v>
      </c>
      <c r="J121" s="120">
        <f t="shared" si="9"/>
        <v>43856.41</v>
      </c>
      <c r="K121" s="104">
        <f t="shared" si="9"/>
        <v>45033684.959999993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2024-03-21T09:51:47Z</cp:lastPrinted>
  <dcterms:created xsi:type="dcterms:W3CDTF">2024-03-14T13:11:06Z</dcterms:created>
  <dcterms:modified xsi:type="dcterms:W3CDTF">2024-03-21T09:51:48Z</dcterms:modified>
</cp:coreProperties>
</file>